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2120" windowHeight="8580" activeTab="1"/>
  </bookViews>
  <sheets>
    <sheet name="Ergebnisse LG" sheetId="1" r:id="rId1"/>
    <sheet name="Ergebnisse LP" sheetId="2" r:id="rId2"/>
    <sheet name="Tabelle1" sheetId="3" r:id="rId3"/>
  </sheets>
  <definedNames>
    <definedName name="_xlnm.Print_Area" localSheetId="1">'Ergebnisse LP'!$A:$IV</definedName>
  </definedNames>
  <calcPr fullCalcOnLoad="1"/>
</workbook>
</file>

<file path=xl/sharedStrings.xml><?xml version="1.0" encoding="utf-8"?>
<sst xmlns="http://schemas.openxmlformats.org/spreadsheetml/2006/main" count="223" uniqueCount="113">
  <si>
    <t>Schütze</t>
  </si>
  <si>
    <t>Jahrgang</t>
  </si>
  <si>
    <t>Mair Peter</t>
  </si>
  <si>
    <t>St. Veit</t>
  </si>
  <si>
    <t>Stemberger Simon</t>
  </si>
  <si>
    <t>Rindler Bros</t>
  </si>
  <si>
    <t>Ingruber Robert</t>
  </si>
  <si>
    <t>Leitner Franz</t>
  </si>
  <si>
    <t>Mühlburger Alfred</t>
  </si>
  <si>
    <t>Mair Franz</t>
  </si>
  <si>
    <t>Platz</t>
  </si>
  <si>
    <t>Ortner Helmut</t>
  </si>
  <si>
    <t>Wibmer Andreas</t>
  </si>
  <si>
    <t>Außerhofer Gregor</t>
  </si>
  <si>
    <t>Jofen Mario</t>
  </si>
  <si>
    <t>Angermann Walter</t>
  </si>
  <si>
    <t>Mair Martha</t>
  </si>
  <si>
    <t>Wallensteiner Vinzenz</t>
  </si>
  <si>
    <t>Steiner Markus</t>
  </si>
  <si>
    <t>Angermann Andreas</t>
  </si>
  <si>
    <t>Obrist Johann</t>
  </si>
  <si>
    <t>Mair Erwin</t>
  </si>
  <si>
    <r>
      <t xml:space="preserve">Senioren I </t>
    </r>
    <r>
      <rPr>
        <b/>
        <sz val="10"/>
        <rFont val="Arial"/>
        <family val="2"/>
      </rPr>
      <t>männl.</t>
    </r>
  </si>
  <si>
    <t>Summe</t>
  </si>
  <si>
    <t>Gander Ernst</t>
  </si>
  <si>
    <t>Versehrte</t>
  </si>
  <si>
    <t>Hauser Rudolf</t>
  </si>
  <si>
    <t>Matrei</t>
  </si>
  <si>
    <t>Innervillgraten</t>
  </si>
  <si>
    <t>Verein</t>
  </si>
  <si>
    <t>HSV</t>
  </si>
  <si>
    <t>I.Villgr.</t>
  </si>
  <si>
    <t>Nußd.</t>
  </si>
  <si>
    <t>SSV</t>
  </si>
  <si>
    <t>Oblasser Günther</t>
  </si>
  <si>
    <t>Bestschütze Luftgewehr</t>
  </si>
  <si>
    <t>Bestschütze Luftpistole</t>
  </si>
  <si>
    <t>Gdg.</t>
  </si>
  <si>
    <t>Finalschüsse</t>
  </si>
  <si>
    <t>Endwertung</t>
  </si>
  <si>
    <t>ZS</t>
  </si>
  <si>
    <t xml:space="preserve"> Finale</t>
  </si>
  <si>
    <t>Luftgewehr und Luftpistole</t>
  </si>
  <si>
    <t>Saison 2004/2005</t>
  </si>
  <si>
    <t>Nr.</t>
  </si>
  <si>
    <t>Abfalt.</t>
  </si>
  <si>
    <t>Senioren II</t>
  </si>
  <si>
    <t>Mario Jofen   HSV-Sparkasse Lienz</t>
  </si>
  <si>
    <t>Simon Stemberger   SG St. Veit</t>
  </si>
  <si>
    <t>Neumair Manuela</t>
  </si>
  <si>
    <t>Männer</t>
  </si>
  <si>
    <t>Frauen</t>
  </si>
  <si>
    <t xml:space="preserve"> </t>
  </si>
  <si>
    <t>Bezirksmeisterschaft Luftgewehr /Luftpistole 2018</t>
  </si>
  <si>
    <t>ND</t>
  </si>
  <si>
    <t>Mair Romana</t>
  </si>
  <si>
    <t>IV</t>
  </si>
  <si>
    <t>Klauner Roland</t>
  </si>
  <si>
    <t>Schedl Emanuel</t>
  </si>
  <si>
    <t>Mair Daniel</t>
  </si>
  <si>
    <t>Walder Peter Paul</t>
  </si>
  <si>
    <t>Walder Markus</t>
  </si>
  <si>
    <t>Berger Konrad</t>
  </si>
  <si>
    <t>Islitzer Gottfried</t>
  </si>
  <si>
    <t>MA</t>
  </si>
  <si>
    <t>LZ</t>
  </si>
  <si>
    <t>PRÄ</t>
  </si>
  <si>
    <t>Mariacher Philip</t>
  </si>
  <si>
    <t>Wiedenhofer Roman</t>
  </si>
  <si>
    <t>Isep Josef</t>
  </si>
  <si>
    <t>Unterrainer Thomas</t>
  </si>
  <si>
    <t>Senioren I</t>
  </si>
  <si>
    <t>Bstieler Clemens</t>
  </si>
  <si>
    <t>Oblasser Günter</t>
  </si>
  <si>
    <t>Huber Manfred</t>
  </si>
  <si>
    <t>Panzl Peter</t>
  </si>
  <si>
    <t>Seniorinnen II</t>
  </si>
  <si>
    <t>Isep Margaritha</t>
  </si>
  <si>
    <t xml:space="preserve"> Senioren III aufg.</t>
  </si>
  <si>
    <t>Steinbauer Josef</t>
  </si>
  <si>
    <t>Tegischer Josef</t>
  </si>
  <si>
    <t>Senfter Emil</t>
  </si>
  <si>
    <t>Senioren III frei</t>
  </si>
  <si>
    <t xml:space="preserve"> Seniorinnen III aufg.</t>
  </si>
  <si>
    <t>Stan Sophie</t>
  </si>
  <si>
    <t>Brigitta Dr. von Buseck</t>
  </si>
  <si>
    <t>Ranacher Olga</t>
  </si>
  <si>
    <t>Mair Stefan</t>
  </si>
  <si>
    <t>Grünanger Stefan</t>
  </si>
  <si>
    <t>Gutternig Peter</t>
  </si>
  <si>
    <t>Fuetsch Vogl Peter</t>
  </si>
  <si>
    <t>Pfeifhofer Martin</t>
  </si>
  <si>
    <t>Grünanger Astrid</t>
  </si>
  <si>
    <t>Obererlacher Astrid</t>
  </si>
  <si>
    <t>Gander Monika</t>
  </si>
  <si>
    <t>Stemberger Carmen</t>
  </si>
  <si>
    <t>Pfeifhofer Renate</t>
  </si>
  <si>
    <t>Hobby  weiblich frei</t>
  </si>
  <si>
    <t>Hobby männlich auf</t>
  </si>
  <si>
    <t>Hobby  weiblich auf</t>
  </si>
  <si>
    <t>Jokel Sigrun</t>
  </si>
  <si>
    <t>Nöckler Josef</t>
  </si>
  <si>
    <t>Prä</t>
  </si>
  <si>
    <t>Ma</t>
  </si>
  <si>
    <t>St. V</t>
  </si>
  <si>
    <t>abgemeldet</t>
  </si>
  <si>
    <t>SSV-L</t>
  </si>
  <si>
    <t>Luftpistole  LP 5</t>
  </si>
  <si>
    <t>Kilzer Reinhard</t>
  </si>
  <si>
    <t>Eder Arnold</t>
  </si>
  <si>
    <t>Thaler Wolfgang</t>
  </si>
  <si>
    <t>SG-ND</t>
  </si>
  <si>
    <t>Jahr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</si>
</sst>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sz val="20"/>
      <name val="Arial"/>
      <family val="2"/>
    </font>
    <font>
      <b/>
      <i/>
      <u val="single"/>
      <sz val="20"/>
      <name val="Arial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2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2" fontId="2" fillId="33" borderId="28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7" fillId="0" borderId="0" xfId="0" applyFont="1" applyAlignment="1">
      <alignment/>
    </xf>
    <xf numFmtId="0" fontId="2" fillId="0" borderId="44" xfId="0" applyFont="1" applyBorder="1" applyAlignment="1">
      <alignment horizontal="center"/>
    </xf>
    <xf numFmtId="0" fontId="2" fillId="0" borderId="32" xfId="0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47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178" fontId="1" fillId="0" borderId="19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1" fontId="1" fillId="0" borderId="48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2" fontId="2" fillId="33" borderId="53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2" fontId="2" fillId="33" borderId="45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2" fontId="2" fillId="33" borderId="38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 shrinkToFit="1"/>
    </xf>
    <xf numFmtId="14" fontId="10" fillId="0" borderId="13" xfId="0" applyNumberFormat="1" applyFont="1" applyFill="1" applyBorder="1" applyAlignment="1">
      <alignment horizontal="center" vertical="top" shrinkToFit="1"/>
    </xf>
    <xf numFmtId="0" fontId="10" fillId="0" borderId="13" xfId="0" applyFont="1" applyFill="1" applyBorder="1" applyAlignment="1">
      <alignment shrinkToFit="1"/>
    </xf>
    <xf numFmtId="0" fontId="10" fillId="0" borderId="13" xfId="0" applyFont="1" applyFill="1" applyBorder="1" applyAlignment="1">
      <alignment vertical="top" shrinkToFit="1"/>
    </xf>
    <xf numFmtId="0" fontId="1" fillId="0" borderId="13" xfId="0" applyFont="1" applyFill="1" applyBorder="1" applyAlignment="1">
      <alignment/>
    </xf>
    <xf numFmtId="178" fontId="10" fillId="0" borderId="13" xfId="0" applyNumberFormat="1" applyFont="1" applyFill="1" applyBorder="1" applyAlignment="1">
      <alignment vertical="top" shrinkToFit="1"/>
    </xf>
    <xf numFmtId="0" fontId="10" fillId="0" borderId="13" xfId="0" applyFont="1" applyFill="1" applyBorder="1" applyAlignment="1">
      <alignment horizontal="center" shrinkToFit="1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shrinkToFit="1"/>
    </xf>
    <xf numFmtId="0" fontId="10" fillId="35" borderId="13" xfId="0" applyFont="1" applyFill="1" applyBorder="1" applyAlignment="1">
      <alignment vertical="top" shrinkToFit="1"/>
    </xf>
    <xf numFmtId="178" fontId="10" fillId="35" borderId="13" xfId="0" applyNumberFormat="1" applyFont="1" applyFill="1" applyBorder="1" applyAlignment="1">
      <alignment vertical="top" shrinkToFit="1"/>
    </xf>
    <xf numFmtId="0" fontId="1" fillId="35" borderId="13" xfId="0" applyFont="1" applyFill="1" applyBorder="1" applyAlignment="1">
      <alignment/>
    </xf>
    <xf numFmtId="0" fontId="11" fillId="35" borderId="13" xfId="0" applyFont="1" applyFill="1" applyBorder="1" applyAlignment="1">
      <alignment vertical="top" shrinkToFit="1"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6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2" fontId="2" fillId="35" borderId="55" xfId="0" applyNumberFormat="1" applyFont="1" applyFill="1" applyBorder="1" applyAlignment="1">
      <alignment horizontal="center"/>
    </xf>
    <xf numFmtId="0" fontId="1" fillId="35" borderId="55" xfId="0" applyFont="1" applyFill="1" applyBorder="1" applyAlignment="1">
      <alignment/>
    </xf>
    <xf numFmtId="0" fontId="1" fillId="0" borderId="56" xfId="0" applyFont="1" applyBorder="1" applyAlignment="1">
      <alignment/>
    </xf>
    <xf numFmtId="0" fontId="5" fillId="34" borderId="33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30" fillId="34" borderId="33" xfId="0" applyFont="1" applyFill="1" applyBorder="1" applyAlignment="1">
      <alignment horizontal="center" vertical="center"/>
    </xf>
    <xf numFmtId="0" fontId="30" fillId="34" borderId="47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30" fillId="33" borderId="28" xfId="0" applyNumberFormat="1" applyFont="1" applyFill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30" fillId="33" borderId="29" xfId="0" applyNumberFormat="1" applyFont="1" applyFill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10" fillId="0" borderId="27" xfId="0" applyFont="1" applyBorder="1" applyAlignment="1">
      <alignment/>
    </xf>
    <xf numFmtId="1" fontId="10" fillId="0" borderId="31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30" fillId="33" borderId="31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75">
      <selection activeCell="D119" sqref="D119"/>
    </sheetView>
  </sheetViews>
  <sheetFormatPr defaultColWidth="11.421875" defaultRowHeight="12.75"/>
  <cols>
    <col min="1" max="1" width="6.7109375" style="1" bestFit="1" customWidth="1"/>
    <col min="2" max="2" width="23.00390625" style="1" bestFit="1" customWidth="1"/>
    <col min="3" max="4" width="16.8515625" style="2" customWidth="1"/>
    <col min="5" max="8" width="8.7109375" style="2" customWidth="1"/>
    <col min="9" max="9" width="18.00390625" style="1" customWidth="1"/>
    <col min="10" max="16384" width="11.421875" style="1" customWidth="1"/>
  </cols>
  <sheetData>
    <row r="1" ht="22.5">
      <c r="A1" s="65" t="s">
        <v>53</v>
      </c>
    </row>
    <row r="2" ht="15.75" thickBot="1"/>
    <row r="3" spans="1:9" ht="20.25" thickBot="1">
      <c r="A3" s="127" t="s">
        <v>51</v>
      </c>
      <c r="B3" s="128"/>
      <c r="C3" s="31"/>
      <c r="D3" s="31"/>
      <c r="E3" s="32"/>
      <c r="F3" s="32"/>
      <c r="G3" s="32"/>
      <c r="H3" s="32"/>
      <c r="I3" s="33"/>
    </row>
    <row r="4" spans="1:9" ht="15.75" thickBot="1">
      <c r="A4" s="3" t="s">
        <v>10</v>
      </c>
      <c r="B4" s="4" t="s">
        <v>0</v>
      </c>
      <c r="C4" s="3" t="s">
        <v>1</v>
      </c>
      <c r="D4" s="4"/>
      <c r="E4" s="4">
        <v>1</v>
      </c>
      <c r="F4" s="3">
        <v>2</v>
      </c>
      <c r="G4" s="5">
        <v>3</v>
      </c>
      <c r="H4" s="3">
        <v>4</v>
      </c>
      <c r="I4" s="3" t="s">
        <v>23</v>
      </c>
    </row>
    <row r="5" spans="1:9" ht="15">
      <c r="A5" s="42"/>
      <c r="B5" s="45" t="s">
        <v>49</v>
      </c>
      <c r="C5" s="25">
        <v>1985</v>
      </c>
      <c r="D5" s="25" t="s">
        <v>54</v>
      </c>
      <c r="E5" s="12"/>
      <c r="F5" s="7"/>
      <c r="G5" s="7"/>
      <c r="H5" s="13"/>
      <c r="I5" s="22" t="s">
        <v>105</v>
      </c>
    </row>
    <row r="6" spans="1:9" ht="15">
      <c r="A6" s="43"/>
      <c r="B6" s="46" t="s">
        <v>55</v>
      </c>
      <c r="C6" s="26">
        <v>1990</v>
      </c>
      <c r="D6" s="26" t="s">
        <v>56</v>
      </c>
      <c r="E6" s="14"/>
      <c r="F6" s="6"/>
      <c r="G6" s="6"/>
      <c r="H6" s="15"/>
      <c r="I6" s="23"/>
    </row>
    <row r="7" spans="1:9" ht="15.75" thickBot="1">
      <c r="A7" s="44"/>
      <c r="B7" s="47"/>
      <c r="C7" s="37"/>
      <c r="D7" s="37"/>
      <c r="E7" s="16"/>
      <c r="F7" s="8"/>
      <c r="G7" s="8"/>
      <c r="H7" s="17"/>
      <c r="I7" s="27"/>
    </row>
    <row r="8" spans="1:9" ht="15.75" thickBot="1">
      <c r="A8" s="28"/>
      <c r="B8" s="30"/>
      <c r="C8" s="29"/>
      <c r="D8" s="29"/>
      <c r="E8" s="29"/>
      <c r="F8" s="29"/>
      <c r="G8" s="29"/>
      <c r="H8" s="29"/>
      <c r="I8" s="41"/>
    </row>
    <row r="9" spans="1:9" ht="20.25" thickBot="1">
      <c r="A9" s="127" t="s">
        <v>50</v>
      </c>
      <c r="B9" s="128"/>
      <c r="C9" s="31"/>
      <c r="D9" s="31"/>
      <c r="E9" s="32"/>
      <c r="F9" s="32"/>
      <c r="G9" s="32"/>
      <c r="H9" s="32"/>
      <c r="I9" s="33"/>
    </row>
    <row r="10" spans="1:9" ht="19.5">
      <c r="A10" s="112" t="s">
        <v>10</v>
      </c>
      <c r="B10" s="111" t="s">
        <v>0</v>
      </c>
      <c r="C10" s="31" t="s">
        <v>1</v>
      </c>
      <c r="D10" s="31"/>
      <c r="E10" s="32"/>
      <c r="F10" s="32"/>
      <c r="G10" s="32"/>
      <c r="H10" s="32"/>
      <c r="I10" s="33" t="s">
        <v>23</v>
      </c>
    </row>
    <row r="11" spans="1:11" ht="15">
      <c r="A11" s="104">
        <v>1</v>
      </c>
      <c r="B11" s="114" t="s">
        <v>15</v>
      </c>
      <c r="C11" s="105"/>
      <c r="D11" s="105" t="s">
        <v>54</v>
      </c>
      <c r="E11" s="106" t="s">
        <v>52</v>
      </c>
      <c r="F11" s="107" t="s">
        <v>52</v>
      </c>
      <c r="G11" s="108" t="s">
        <v>52</v>
      </c>
      <c r="H11" s="108" t="s">
        <v>52</v>
      </c>
      <c r="I11" s="121"/>
      <c r="J11" s="108" t="s">
        <v>52</v>
      </c>
      <c r="K11" s="109" t="s">
        <v>52</v>
      </c>
    </row>
    <row r="12" spans="1:11" ht="15">
      <c r="A12" s="104">
        <v>2</v>
      </c>
      <c r="B12" s="106" t="s">
        <v>57</v>
      </c>
      <c r="C12" s="110"/>
      <c r="D12" s="110" t="s">
        <v>64</v>
      </c>
      <c r="E12" s="113"/>
      <c r="F12" s="114"/>
      <c r="G12" s="116"/>
      <c r="H12" s="116"/>
      <c r="I12" s="122"/>
      <c r="J12" s="116"/>
      <c r="K12" s="115"/>
    </row>
    <row r="13" spans="1:11" ht="15">
      <c r="A13" s="104">
        <v>3</v>
      </c>
      <c r="B13" s="106" t="s">
        <v>58</v>
      </c>
      <c r="C13" s="105"/>
      <c r="D13" s="105" t="s">
        <v>65</v>
      </c>
      <c r="E13" s="113"/>
      <c r="F13" s="114"/>
      <c r="G13" s="116"/>
      <c r="H13" s="116"/>
      <c r="I13" s="122"/>
      <c r="J13" s="116"/>
      <c r="K13" s="115"/>
    </row>
    <row r="14" spans="1:11" ht="15">
      <c r="A14" s="104">
        <v>4</v>
      </c>
      <c r="B14" s="106" t="s">
        <v>59</v>
      </c>
      <c r="C14" s="110"/>
      <c r="D14" s="110" t="s">
        <v>56</v>
      </c>
      <c r="E14" s="113"/>
      <c r="F14" s="114"/>
      <c r="G14" s="116"/>
      <c r="H14" s="116"/>
      <c r="I14" s="122"/>
      <c r="J14" s="116"/>
      <c r="K14" s="115"/>
    </row>
    <row r="15" spans="1:11" ht="15">
      <c r="A15" s="104">
        <v>5</v>
      </c>
      <c r="B15" s="106" t="s">
        <v>60</v>
      </c>
      <c r="C15" s="110"/>
      <c r="D15" s="110" t="s">
        <v>56</v>
      </c>
      <c r="E15" s="113"/>
      <c r="F15" s="114"/>
      <c r="G15" s="116"/>
      <c r="H15" s="116"/>
      <c r="I15" s="122"/>
      <c r="J15" s="116"/>
      <c r="K15" s="115"/>
    </row>
    <row r="16" spans="1:11" ht="15">
      <c r="A16" s="104">
        <v>6</v>
      </c>
      <c r="B16" s="106" t="s">
        <v>61</v>
      </c>
      <c r="C16" s="110"/>
      <c r="D16" s="110" t="s">
        <v>56</v>
      </c>
      <c r="E16" s="113"/>
      <c r="F16" s="114"/>
      <c r="G16" s="116"/>
      <c r="H16" s="116"/>
      <c r="I16" s="122"/>
      <c r="J16" s="116"/>
      <c r="K16" s="115"/>
    </row>
    <row r="17" spans="1:11" ht="15">
      <c r="A17" s="104">
        <v>7</v>
      </c>
      <c r="B17" s="117" t="s">
        <v>62</v>
      </c>
      <c r="C17" s="105"/>
      <c r="D17" s="105" t="s">
        <v>66</v>
      </c>
      <c r="E17" s="113" t="s">
        <v>52</v>
      </c>
      <c r="F17" s="114" t="s">
        <v>52</v>
      </c>
      <c r="G17" s="116" t="s">
        <v>52</v>
      </c>
      <c r="H17" s="116" t="s">
        <v>52</v>
      </c>
      <c r="I17" s="122"/>
      <c r="J17" s="116" t="s">
        <v>52</v>
      </c>
      <c r="K17" s="115" t="s">
        <v>52</v>
      </c>
    </row>
    <row r="18" spans="1:11" ht="15">
      <c r="A18" s="104">
        <v>8</v>
      </c>
      <c r="B18" s="106" t="s">
        <v>63</v>
      </c>
      <c r="C18" s="110"/>
      <c r="D18" s="110" t="s">
        <v>66</v>
      </c>
      <c r="E18" s="113"/>
      <c r="F18" s="114"/>
      <c r="G18" s="116"/>
      <c r="H18" s="116"/>
      <c r="I18" s="122"/>
      <c r="J18" s="116"/>
      <c r="K18" s="115"/>
    </row>
    <row r="19" spans="1:11" ht="15">
      <c r="A19" s="104">
        <v>9</v>
      </c>
      <c r="B19" s="106" t="s">
        <v>67</v>
      </c>
      <c r="C19" s="105"/>
      <c r="D19" s="105" t="s">
        <v>66</v>
      </c>
      <c r="E19" s="113"/>
      <c r="F19" s="114"/>
      <c r="G19" s="116"/>
      <c r="H19" s="116"/>
      <c r="I19" s="122"/>
      <c r="J19" s="116"/>
      <c r="K19" s="115"/>
    </row>
    <row r="20" spans="1:11" ht="15">
      <c r="A20" s="104">
        <v>10</v>
      </c>
      <c r="B20" s="106" t="s">
        <v>19</v>
      </c>
      <c r="C20" s="110"/>
      <c r="D20" s="110" t="s">
        <v>54</v>
      </c>
      <c r="E20" s="113"/>
      <c r="F20" s="114"/>
      <c r="G20" s="116"/>
      <c r="H20" s="116"/>
      <c r="I20" s="122"/>
      <c r="J20" s="116"/>
      <c r="K20" s="115"/>
    </row>
    <row r="21" spans="1:11" ht="15">
      <c r="A21" s="104">
        <v>11</v>
      </c>
      <c r="B21" s="106"/>
      <c r="C21" s="110"/>
      <c r="D21" s="110"/>
      <c r="E21" s="113"/>
      <c r="F21" s="114"/>
      <c r="G21" s="116"/>
      <c r="H21" s="116"/>
      <c r="I21" s="122"/>
      <c r="J21" s="116"/>
      <c r="K21" s="115"/>
    </row>
    <row r="22" spans="1:11" ht="15">
      <c r="A22" s="104">
        <v>12</v>
      </c>
      <c r="B22" s="106"/>
      <c r="C22" s="110"/>
      <c r="D22" s="110"/>
      <c r="E22" s="106"/>
      <c r="F22" s="107"/>
      <c r="G22" s="118"/>
      <c r="H22" s="118"/>
      <c r="I22" s="122"/>
      <c r="J22" s="118"/>
      <c r="K22" s="109"/>
    </row>
    <row r="23" spans="1:9" ht="15.75" thickBot="1">
      <c r="A23" s="28"/>
      <c r="B23" s="30"/>
      <c r="C23" s="40"/>
      <c r="D23" s="40"/>
      <c r="E23" s="29"/>
      <c r="F23" s="29"/>
      <c r="G23" s="29"/>
      <c r="H23" s="29"/>
      <c r="I23" s="41"/>
    </row>
    <row r="24" spans="1:9" ht="20.25" thickBot="1">
      <c r="A24" s="127" t="s">
        <v>25</v>
      </c>
      <c r="B24" s="128"/>
      <c r="C24" s="31"/>
      <c r="D24" s="31"/>
      <c r="E24" s="32"/>
      <c r="F24" s="32"/>
      <c r="G24" s="32"/>
      <c r="H24" s="32"/>
      <c r="I24" s="123"/>
    </row>
    <row r="25" spans="1:9" ht="15.75" thickBot="1">
      <c r="A25" s="3" t="s">
        <v>10</v>
      </c>
      <c r="B25" s="3" t="s">
        <v>0</v>
      </c>
      <c r="C25" s="3" t="s">
        <v>1</v>
      </c>
      <c r="D25" s="4"/>
      <c r="E25" s="4">
        <v>1</v>
      </c>
      <c r="F25" s="3">
        <v>2</v>
      </c>
      <c r="G25" s="5">
        <v>3</v>
      </c>
      <c r="H25" s="3">
        <v>4</v>
      </c>
      <c r="I25" s="3" t="s">
        <v>23</v>
      </c>
    </row>
    <row r="26" spans="1:10" ht="15">
      <c r="A26" s="42">
        <v>1</v>
      </c>
      <c r="B26" s="45" t="s">
        <v>68</v>
      </c>
      <c r="C26" s="25">
        <v>1951</v>
      </c>
      <c r="D26" s="25" t="s">
        <v>27</v>
      </c>
      <c r="E26" s="78"/>
      <c r="F26" s="7"/>
      <c r="G26" s="7"/>
      <c r="H26" s="13"/>
      <c r="I26" s="22"/>
      <c r="J26" s="124"/>
    </row>
    <row r="27" spans="1:10" ht="15">
      <c r="A27" s="43">
        <v>2</v>
      </c>
      <c r="B27" s="46" t="s">
        <v>69</v>
      </c>
      <c r="C27" s="26">
        <v>1949</v>
      </c>
      <c r="D27" s="26" t="s">
        <v>106</v>
      </c>
      <c r="E27" s="76"/>
      <c r="F27" s="77"/>
      <c r="G27" s="79"/>
      <c r="H27" s="80"/>
      <c r="I27" s="23"/>
      <c r="J27" s="125"/>
    </row>
    <row r="28" spans="1:10" ht="15.75" thickBot="1">
      <c r="A28" s="44">
        <v>3</v>
      </c>
      <c r="B28" s="47" t="s">
        <v>70</v>
      </c>
      <c r="C28" s="37">
        <v>1985</v>
      </c>
      <c r="D28" s="37" t="s">
        <v>54</v>
      </c>
      <c r="E28" s="16"/>
      <c r="F28" s="8"/>
      <c r="G28" s="8"/>
      <c r="H28" s="17"/>
      <c r="I28" s="27"/>
      <c r="J28" s="124"/>
    </row>
    <row r="29" spans="1:9" ht="15">
      <c r="A29" s="28"/>
      <c r="B29" s="30"/>
      <c r="C29" s="29"/>
      <c r="D29" s="29"/>
      <c r="E29" s="29"/>
      <c r="F29" s="29"/>
      <c r="G29" s="29"/>
      <c r="H29" s="29"/>
      <c r="I29" s="41"/>
    </row>
    <row r="30" spans="1:9" ht="15">
      <c r="A30" s="28"/>
      <c r="B30" s="30"/>
      <c r="C30" s="29"/>
      <c r="D30" s="29"/>
      <c r="E30" s="29"/>
      <c r="F30" s="29"/>
      <c r="G30" s="29"/>
      <c r="H30" s="29"/>
      <c r="I30" s="41"/>
    </row>
    <row r="31" spans="1:9" ht="15">
      <c r="A31" s="28"/>
      <c r="B31" s="30"/>
      <c r="C31" s="29"/>
      <c r="D31" s="29"/>
      <c r="E31" s="29"/>
      <c r="F31" s="29"/>
      <c r="G31" s="29"/>
      <c r="H31" s="29"/>
      <c r="I31" s="41"/>
    </row>
    <row r="32" spans="1:9" ht="15">
      <c r="A32" s="28"/>
      <c r="B32" s="30"/>
      <c r="C32" s="29"/>
      <c r="D32" s="29"/>
      <c r="E32" s="29"/>
      <c r="F32" s="29"/>
      <c r="G32" s="29"/>
      <c r="H32" s="29"/>
      <c r="I32" s="41"/>
    </row>
    <row r="33" spans="1:9" ht="15">
      <c r="A33" s="28"/>
      <c r="B33" s="30"/>
      <c r="C33" s="29"/>
      <c r="D33" s="29"/>
      <c r="E33" s="29"/>
      <c r="F33" s="29"/>
      <c r="G33" s="29"/>
      <c r="H33" s="29"/>
      <c r="I33" s="41"/>
    </row>
    <row r="34" spans="1:9" ht="19.5">
      <c r="A34" s="2"/>
      <c r="B34" s="30"/>
      <c r="C34" s="29"/>
      <c r="E34" s="29"/>
      <c r="F34" s="29"/>
      <c r="G34" s="120"/>
      <c r="H34" s="29"/>
      <c r="I34" s="41"/>
    </row>
    <row r="35" spans="1:9" ht="15.75" thickBot="1">
      <c r="A35" s="28"/>
      <c r="B35" s="30"/>
      <c r="C35" s="29"/>
      <c r="D35" s="29"/>
      <c r="E35" s="29"/>
      <c r="F35" s="29"/>
      <c r="G35" s="29"/>
      <c r="H35" s="29"/>
      <c r="I35" s="41"/>
    </row>
    <row r="36" spans="1:9" ht="20.25" thickBot="1">
      <c r="A36" s="127" t="s">
        <v>71</v>
      </c>
      <c r="B36" s="128"/>
      <c r="C36" s="31"/>
      <c r="D36" s="31"/>
      <c r="E36" s="32"/>
      <c r="F36" s="32"/>
      <c r="G36" s="32"/>
      <c r="H36" s="32"/>
      <c r="I36" s="33"/>
    </row>
    <row r="37" spans="1:9" ht="15.75" thickBot="1">
      <c r="A37" s="62" t="s">
        <v>10</v>
      </c>
      <c r="B37" s="62" t="s">
        <v>0</v>
      </c>
      <c r="C37" s="34" t="s">
        <v>1</v>
      </c>
      <c r="D37" s="35"/>
      <c r="E37" s="35">
        <v>1</v>
      </c>
      <c r="F37" s="34">
        <v>2</v>
      </c>
      <c r="G37" s="36">
        <v>3</v>
      </c>
      <c r="H37" s="34">
        <v>4</v>
      </c>
      <c r="I37" s="3" t="s">
        <v>23</v>
      </c>
    </row>
    <row r="38" spans="1:9" ht="15">
      <c r="A38" s="42"/>
      <c r="B38" s="19" t="s">
        <v>9</v>
      </c>
      <c r="C38" s="25"/>
      <c r="D38" s="49" t="s">
        <v>56</v>
      </c>
      <c r="E38" s="12"/>
      <c r="F38" s="7"/>
      <c r="G38" s="7"/>
      <c r="H38" s="9"/>
      <c r="I38" s="22"/>
    </row>
    <row r="39" spans="1:17" ht="15">
      <c r="A39" s="43"/>
      <c r="B39" s="20" t="s">
        <v>72</v>
      </c>
      <c r="C39" s="39">
        <v>1969</v>
      </c>
      <c r="D39" s="50" t="s">
        <v>102</v>
      </c>
      <c r="E39" s="14"/>
      <c r="F39" s="6"/>
      <c r="G39" s="6"/>
      <c r="H39" s="10"/>
      <c r="I39" s="23"/>
      <c r="Q39" s="2"/>
    </row>
    <row r="40" spans="1:9" ht="15">
      <c r="A40" s="43"/>
      <c r="B40" s="20" t="s">
        <v>73</v>
      </c>
      <c r="C40" s="26">
        <v>1973</v>
      </c>
      <c r="D40" s="48" t="s">
        <v>103</v>
      </c>
      <c r="E40" s="14"/>
      <c r="F40" s="6"/>
      <c r="G40" s="6"/>
      <c r="H40" s="10"/>
      <c r="I40" s="23"/>
    </row>
    <row r="41" spans="1:9" ht="15">
      <c r="A41" s="43"/>
      <c r="B41" s="20" t="s">
        <v>74</v>
      </c>
      <c r="C41" s="26">
        <v>1965</v>
      </c>
      <c r="D41" s="48" t="s">
        <v>33</v>
      </c>
      <c r="E41" s="14"/>
      <c r="F41" s="6"/>
      <c r="G41" s="6"/>
      <c r="H41" s="10"/>
      <c r="I41" s="23"/>
    </row>
    <row r="42" spans="1:9" ht="15">
      <c r="A42" s="43"/>
      <c r="B42" s="20" t="s">
        <v>6</v>
      </c>
      <c r="C42" s="39">
        <v>1964</v>
      </c>
      <c r="D42" s="50" t="s">
        <v>33</v>
      </c>
      <c r="E42" s="14"/>
      <c r="F42" s="6"/>
      <c r="G42" s="6"/>
      <c r="H42" s="10"/>
      <c r="I42" s="23"/>
    </row>
    <row r="43" spans="1:9" ht="15">
      <c r="A43" s="43"/>
      <c r="B43" s="20" t="s">
        <v>101</v>
      </c>
      <c r="C43" s="39"/>
      <c r="D43" s="50" t="s">
        <v>104</v>
      </c>
      <c r="E43" s="14"/>
      <c r="F43" s="6"/>
      <c r="G43" s="6"/>
      <c r="H43" s="10"/>
      <c r="I43" s="23"/>
    </row>
    <row r="44" spans="1:9" ht="15">
      <c r="A44" s="43"/>
      <c r="B44" s="20"/>
      <c r="C44" s="39"/>
      <c r="D44" s="50"/>
      <c r="E44" s="14"/>
      <c r="F44" s="6"/>
      <c r="G44" s="6"/>
      <c r="H44" s="10"/>
      <c r="I44" s="23"/>
    </row>
    <row r="45" spans="1:9" ht="15">
      <c r="A45" s="43"/>
      <c r="B45" s="20"/>
      <c r="C45" s="39"/>
      <c r="D45" s="50"/>
      <c r="E45" s="14"/>
      <c r="F45" s="6"/>
      <c r="G45" s="6"/>
      <c r="H45" s="10"/>
      <c r="I45" s="23"/>
    </row>
    <row r="46" spans="1:9" ht="15">
      <c r="A46" s="43"/>
      <c r="B46" s="20"/>
      <c r="C46" s="26"/>
      <c r="D46" s="48"/>
      <c r="E46" s="14"/>
      <c r="F46" s="6"/>
      <c r="G46" s="6"/>
      <c r="H46" s="10"/>
      <c r="I46" s="23"/>
    </row>
    <row r="47" spans="1:9" ht="15">
      <c r="A47" s="43"/>
      <c r="B47" s="20"/>
      <c r="C47" s="26"/>
      <c r="D47" s="48"/>
      <c r="E47" s="14"/>
      <c r="F47" s="6"/>
      <c r="G47" s="6"/>
      <c r="H47" s="10"/>
      <c r="I47" s="23"/>
    </row>
    <row r="48" spans="1:9" ht="15">
      <c r="A48" s="43"/>
      <c r="B48" s="20"/>
      <c r="C48" s="26"/>
      <c r="D48" s="48"/>
      <c r="E48" s="14"/>
      <c r="F48" s="6"/>
      <c r="G48" s="6"/>
      <c r="H48" s="10"/>
      <c r="I48" s="23"/>
    </row>
    <row r="49" spans="1:9" ht="15.75" thickBot="1">
      <c r="A49" s="44"/>
      <c r="B49" s="21"/>
      <c r="C49" s="38"/>
      <c r="D49" s="51"/>
      <c r="E49" s="16"/>
      <c r="F49" s="8"/>
      <c r="G49" s="8"/>
      <c r="H49" s="11"/>
      <c r="I49" s="27"/>
    </row>
    <row r="50" spans="1:9" ht="15">
      <c r="A50" s="28"/>
      <c r="B50" s="30"/>
      <c r="C50" s="40"/>
      <c r="D50" s="40"/>
      <c r="E50" s="29"/>
      <c r="F50" s="29"/>
      <c r="G50" s="29"/>
      <c r="H50" s="29"/>
      <c r="I50" s="41"/>
    </row>
    <row r="51" spans="1:9" ht="15">
      <c r="A51" s="28"/>
      <c r="B51" s="30"/>
      <c r="C51" s="40"/>
      <c r="D51" s="40"/>
      <c r="E51" s="29"/>
      <c r="F51" s="29"/>
      <c r="G51" s="29"/>
      <c r="H51" s="29"/>
      <c r="I51" s="41"/>
    </row>
    <row r="52" spans="1:9" ht="15.75" thickBot="1">
      <c r="A52" s="28"/>
      <c r="B52" s="30"/>
      <c r="C52" s="29"/>
      <c r="D52" s="29"/>
      <c r="E52" s="29"/>
      <c r="F52" s="29"/>
      <c r="G52" s="29"/>
      <c r="H52" s="29"/>
      <c r="I52" s="41"/>
    </row>
    <row r="53" spans="1:9" ht="20.25" thickBot="1">
      <c r="A53" s="127" t="s">
        <v>22</v>
      </c>
      <c r="B53" s="128"/>
      <c r="C53" s="31"/>
      <c r="D53" s="31"/>
      <c r="E53" s="32"/>
      <c r="F53" s="32"/>
      <c r="G53" s="32"/>
      <c r="H53" s="32"/>
      <c r="I53" s="33"/>
    </row>
    <row r="54" spans="1:9" ht="15.75" thickBot="1">
      <c r="A54" s="66" t="s">
        <v>10</v>
      </c>
      <c r="B54" s="62" t="s">
        <v>0</v>
      </c>
      <c r="C54" s="34" t="s">
        <v>1</v>
      </c>
      <c r="D54" s="35"/>
      <c r="E54" s="35">
        <v>1</v>
      </c>
      <c r="F54" s="34">
        <v>2</v>
      </c>
      <c r="G54" s="36">
        <v>3</v>
      </c>
      <c r="H54" s="34">
        <v>4</v>
      </c>
      <c r="I54" s="34" t="s">
        <v>23</v>
      </c>
    </row>
    <row r="55" spans="1:9" ht="15">
      <c r="A55" s="42"/>
      <c r="B55" s="20"/>
      <c r="C55" s="26"/>
      <c r="D55" s="48"/>
      <c r="E55" s="14"/>
      <c r="F55" s="6"/>
      <c r="G55" s="6"/>
      <c r="H55" s="6"/>
      <c r="I55" s="23"/>
    </row>
    <row r="56" spans="1:9" ht="15">
      <c r="A56" s="43"/>
      <c r="B56" s="20"/>
      <c r="C56" s="26"/>
      <c r="D56" s="48"/>
      <c r="E56" s="14"/>
      <c r="F56" s="6"/>
      <c r="G56" s="6"/>
      <c r="H56" s="6"/>
      <c r="I56" s="23"/>
    </row>
    <row r="57" spans="1:9" ht="15">
      <c r="A57" s="43"/>
      <c r="B57" s="59"/>
      <c r="C57" s="81"/>
      <c r="D57" s="82"/>
      <c r="E57" s="60"/>
      <c r="F57" s="61"/>
      <c r="G57" s="61"/>
      <c r="H57" s="61"/>
      <c r="I57" s="23"/>
    </row>
    <row r="58" spans="1:9" ht="15.75" thickBot="1">
      <c r="A58" s="44"/>
      <c r="B58" s="21"/>
      <c r="C58" s="37"/>
      <c r="D58" s="63"/>
      <c r="E58" s="16"/>
      <c r="F58" s="8"/>
      <c r="G58" s="8"/>
      <c r="H58" s="8"/>
      <c r="I58" s="27"/>
    </row>
    <row r="59" spans="1:9" ht="15">
      <c r="A59" s="28"/>
      <c r="B59" s="30"/>
      <c r="C59" s="40"/>
      <c r="D59" s="40"/>
      <c r="E59" s="29"/>
      <c r="F59" s="29"/>
      <c r="G59" s="29"/>
      <c r="H59" s="29"/>
      <c r="I59" s="41"/>
    </row>
    <row r="60" spans="1:9" ht="15.75" thickBot="1">
      <c r="A60" s="28"/>
      <c r="B60" s="30"/>
      <c r="C60" s="40"/>
      <c r="D60" s="40"/>
      <c r="E60" s="29"/>
      <c r="F60" s="29"/>
      <c r="G60" s="29"/>
      <c r="H60" s="29"/>
      <c r="I60" s="41"/>
    </row>
    <row r="61" spans="1:9" ht="20.25" thickBot="1">
      <c r="A61" s="127" t="s">
        <v>46</v>
      </c>
      <c r="B61" s="128"/>
      <c r="C61" s="31"/>
      <c r="D61" s="31"/>
      <c r="E61" s="32"/>
      <c r="F61" s="32"/>
      <c r="G61" s="32"/>
      <c r="H61" s="32"/>
      <c r="I61" s="33"/>
    </row>
    <row r="62" spans="1:9" ht="15.75" thickBot="1">
      <c r="A62" s="66" t="s">
        <v>10</v>
      </c>
      <c r="B62" s="66" t="s">
        <v>0</v>
      </c>
      <c r="C62" s="3" t="s">
        <v>1</v>
      </c>
      <c r="D62" s="4"/>
      <c r="E62" s="4">
        <v>1</v>
      </c>
      <c r="F62" s="3">
        <v>2</v>
      </c>
      <c r="G62" s="5">
        <v>3</v>
      </c>
      <c r="H62" s="3">
        <v>4</v>
      </c>
      <c r="I62" s="3" t="s">
        <v>23</v>
      </c>
    </row>
    <row r="63" spans="1:9" ht="15">
      <c r="A63" s="42"/>
      <c r="B63" s="45" t="s">
        <v>7</v>
      </c>
      <c r="C63" s="55">
        <v>1934</v>
      </c>
      <c r="D63" s="25" t="s">
        <v>106</v>
      </c>
      <c r="E63" s="52"/>
      <c r="F63" s="7"/>
      <c r="G63" s="7"/>
      <c r="H63" s="9"/>
      <c r="I63" s="22"/>
    </row>
    <row r="64" spans="1:9" ht="15">
      <c r="A64" s="43"/>
      <c r="B64" s="46" t="s">
        <v>75</v>
      </c>
      <c r="C64" s="57">
        <v>1955</v>
      </c>
      <c r="D64" s="39" t="s">
        <v>106</v>
      </c>
      <c r="E64" s="53"/>
      <c r="F64" s="6"/>
      <c r="G64" s="6"/>
      <c r="H64" s="10"/>
      <c r="I64" s="23"/>
    </row>
    <row r="65" spans="1:9" ht="15">
      <c r="A65" s="43"/>
      <c r="B65" s="46" t="s">
        <v>26</v>
      </c>
      <c r="C65" s="56">
        <v>1848</v>
      </c>
      <c r="D65" s="26" t="s">
        <v>106</v>
      </c>
      <c r="E65" s="53"/>
      <c r="F65" s="6"/>
      <c r="G65" s="6"/>
      <c r="H65" s="10"/>
      <c r="I65" s="23"/>
    </row>
    <row r="66" spans="1:9" ht="15">
      <c r="A66" s="43"/>
      <c r="B66" s="46"/>
      <c r="C66" s="56"/>
      <c r="D66" s="26"/>
      <c r="E66" s="53"/>
      <c r="F66" s="6"/>
      <c r="G66" s="6"/>
      <c r="H66" s="10"/>
      <c r="I66" s="23"/>
    </row>
    <row r="67" spans="1:9" ht="15">
      <c r="A67" s="43"/>
      <c r="B67" s="46"/>
      <c r="C67" s="57"/>
      <c r="D67" s="39"/>
      <c r="E67" s="53"/>
      <c r="F67" s="6"/>
      <c r="G67" s="6"/>
      <c r="H67" s="10"/>
      <c r="I67" s="23"/>
    </row>
    <row r="68" spans="1:9" ht="15.75" thickBot="1">
      <c r="A68" s="44"/>
      <c r="B68" s="47"/>
      <c r="C68" s="58"/>
      <c r="D68" s="37"/>
      <c r="E68" s="54"/>
      <c r="F68" s="8"/>
      <c r="G68" s="8"/>
      <c r="H68" s="11"/>
      <c r="I68" s="27"/>
    </row>
    <row r="69" spans="1:9" ht="15.75" thickBot="1">
      <c r="A69" s="28"/>
      <c r="B69" s="30"/>
      <c r="C69" s="29"/>
      <c r="D69" s="29"/>
      <c r="E69" s="29"/>
      <c r="F69" s="29"/>
      <c r="G69" s="29"/>
      <c r="H69" s="29"/>
      <c r="I69" s="41"/>
    </row>
    <row r="70" spans="1:9" ht="20.25" thickBot="1">
      <c r="A70" s="127" t="s">
        <v>76</v>
      </c>
      <c r="B70" s="128"/>
      <c r="C70" s="31"/>
      <c r="D70" s="31"/>
      <c r="E70" s="32"/>
      <c r="F70" s="32"/>
      <c r="G70" s="32"/>
      <c r="H70" s="32"/>
      <c r="I70" s="33"/>
    </row>
    <row r="71" spans="1:9" ht="15.75" thickBot="1">
      <c r="A71" s="66" t="s">
        <v>10</v>
      </c>
      <c r="B71" s="66" t="s">
        <v>0</v>
      </c>
      <c r="C71" s="3" t="s">
        <v>1</v>
      </c>
      <c r="D71" s="4"/>
      <c r="E71" s="4">
        <v>1</v>
      </c>
      <c r="F71" s="3">
        <v>2</v>
      </c>
      <c r="G71" s="5">
        <v>3</v>
      </c>
      <c r="H71" s="3">
        <v>4</v>
      </c>
      <c r="I71" s="3" t="s">
        <v>23</v>
      </c>
    </row>
    <row r="72" spans="1:9" ht="15">
      <c r="A72" s="42"/>
      <c r="B72" s="45" t="s">
        <v>77</v>
      </c>
      <c r="C72" s="55">
        <v>1955</v>
      </c>
      <c r="D72" s="25" t="s">
        <v>106</v>
      </c>
      <c r="E72" s="52"/>
      <c r="F72" s="7"/>
      <c r="G72" s="7"/>
      <c r="H72" s="9"/>
      <c r="I72" s="22"/>
    </row>
    <row r="73" spans="1:9" ht="15">
      <c r="A73" s="43"/>
      <c r="B73" s="46"/>
      <c r="C73" s="57"/>
      <c r="D73" s="39"/>
      <c r="E73" s="53"/>
      <c r="F73" s="6"/>
      <c r="G73" s="6"/>
      <c r="H73" s="10"/>
      <c r="I73" s="23"/>
    </row>
    <row r="74" spans="1:9" ht="15">
      <c r="A74" s="43"/>
      <c r="B74" s="46"/>
      <c r="C74" s="56"/>
      <c r="D74" s="26"/>
      <c r="E74" s="53"/>
      <c r="F74" s="6"/>
      <c r="G74" s="6"/>
      <c r="H74" s="10"/>
      <c r="I74" s="23"/>
    </row>
    <row r="76" ht="15.75" thickBot="1"/>
    <row r="77" spans="1:9" ht="20.25" thickBot="1">
      <c r="A77" s="127" t="s">
        <v>78</v>
      </c>
      <c r="B77" s="128"/>
      <c r="C77" s="31"/>
      <c r="D77" s="31"/>
      <c r="E77" s="32"/>
      <c r="F77" s="32"/>
      <c r="G77" s="32"/>
      <c r="H77" s="32"/>
      <c r="I77" s="33"/>
    </row>
    <row r="78" spans="1:9" ht="15.75" thickBot="1">
      <c r="A78" s="66" t="s">
        <v>10</v>
      </c>
      <c r="B78" s="66" t="s">
        <v>0</v>
      </c>
      <c r="C78" s="3" t="s">
        <v>1</v>
      </c>
      <c r="D78" s="4"/>
      <c r="E78" s="4">
        <v>1</v>
      </c>
      <c r="F78" s="3">
        <v>2</v>
      </c>
      <c r="G78" s="5">
        <v>3</v>
      </c>
      <c r="H78" s="3">
        <v>4</v>
      </c>
      <c r="I78" s="3" t="s">
        <v>23</v>
      </c>
    </row>
    <row r="79" spans="1:9" ht="15">
      <c r="A79" s="42"/>
      <c r="B79" s="45" t="s">
        <v>79</v>
      </c>
      <c r="C79" s="55">
        <v>1938</v>
      </c>
      <c r="D79" s="25" t="s">
        <v>30</v>
      </c>
      <c r="E79" s="52"/>
      <c r="F79" s="7"/>
      <c r="G79" s="7"/>
      <c r="H79" s="9"/>
      <c r="I79" s="22"/>
    </row>
    <row r="80" spans="1:9" ht="15">
      <c r="A80" s="43"/>
      <c r="B80" s="46" t="s">
        <v>80</v>
      </c>
      <c r="C80" s="57"/>
      <c r="D80" s="39" t="s">
        <v>54</v>
      </c>
      <c r="E80" s="53"/>
      <c r="F80" s="6"/>
      <c r="G80" s="6"/>
      <c r="H80" s="10"/>
      <c r="I80" s="23"/>
    </row>
    <row r="81" spans="1:9" ht="15">
      <c r="A81" s="43"/>
      <c r="B81" s="46" t="s">
        <v>17</v>
      </c>
      <c r="C81" s="56"/>
      <c r="D81" s="26" t="s">
        <v>54</v>
      </c>
      <c r="E81" s="53"/>
      <c r="F81" s="6"/>
      <c r="G81" s="6"/>
      <c r="H81" s="10"/>
      <c r="I81" s="23"/>
    </row>
    <row r="82" spans="1:9" ht="15">
      <c r="A82" s="43"/>
      <c r="B82" s="46" t="s">
        <v>81</v>
      </c>
      <c r="C82" s="56"/>
      <c r="D82" s="26" t="s">
        <v>30</v>
      </c>
      <c r="E82" s="53"/>
      <c r="F82" s="6"/>
      <c r="G82" s="6"/>
      <c r="H82" s="10"/>
      <c r="I82" s="23"/>
    </row>
    <row r="83" ht="15.75" thickBot="1"/>
    <row r="84" spans="1:9" ht="20.25" thickBot="1">
      <c r="A84" s="127" t="s">
        <v>82</v>
      </c>
      <c r="B84" s="128"/>
      <c r="C84" s="31"/>
      <c r="D84" s="31"/>
      <c r="E84" s="32"/>
      <c r="F84" s="32"/>
      <c r="G84" s="32"/>
      <c r="H84" s="32"/>
      <c r="I84" s="33"/>
    </row>
    <row r="85" spans="1:9" ht="15.75" thickBot="1">
      <c r="A85" s="66" t="s">
        <v>10</v>
      </c>
      <c r="B85" s="66" t="s">
        <v>0</v>
      </c>
      <c r="C85" s="3" t="s">
        <v>1</v>
      </c>
      <c r="D85" s="4"/>
      <c r="E85" s="4">
        <v>1</v>
      </c>
      <c r="F85" s="3">
        <v>2</v>
      </c>
      <c r="G85" s="5">
        <v>3</v>
      </c>
      <c r="H85" s="3">
        <v>4</v>
      </c>
      <c r="I85" s="3" t="s">
        <v>23</v>
      </c>
    </row>
    <row r="86" spans="1:9" ht="15">
      <c r="A86" s="42"/>
      <c r="B86" s="45" t="s">
        <v>24</v>
      </c>
      <c r="C86" s="55">
        <v>1931</v>
      </c>
      <c r="D86" s="25" t="s">
        <v>106</v>
      </c>
      <c r="E86" s="52"/>
      <c r="F86" s="7"/>
      <c r="G86" s="7"/>
      <c r="H86" s="9"/>
      <c r="I86" s="22"/>
    </row>
    <row r="87" spans="1:9" ht="15">
      <c r="A87" s="43"/>
      <c r="B87" s="46"/>
      <c r="C87" s="57"/>
      <c r="D87" s="39"/>
      <c r="E87" s="53"/>
      <c r="F87" s="6"/>
      <c r="G87" s="6"/>
      <c r="H87" s="10"/>
      <c r="I87" s="23"/>
    </row>
    <row r="88" ht="15.75" thickBot="1"/>
    <row r="89" spans="1:9" ht="20.25" thickBot="1">
      <c r="A89" s="127" t="s">
        <v>83</v>
      </c>
      <c r="B89" s="128"/>
      <c r="C89" s="31"/>
      <c r="D89" s="31"/>
      <c r="E89" s="32"/>
      <c r="F89" s="32"/>
      <c r="G89" s="32"/>
      <c r="H89" s="32"/>
      <c r="I89" s="33"/>
    </row>
    <row r="90" spans="1:9" ht="15.75" thickBot="1">
      <c r="A90" s="66" t="s">
        <v>10</v>
      </c>
      <c r="B90" s="66" t="s">
        <v>0</v>
      </c>
      <c r="C90" s="3" t="s">
        <v>1</v>
      </c>
      <c r="D90" s="4"/>
      <c r="E90" s="4">
        <v>1</v>
      </c>
      <c r="F90" s="3">
        <v>2</v>
      </c>
      <c r="G90" s="5">
        <v>3</v>
      </c>
      <c r="H90" s="3">
        <v>4</v>
      </c>
      <c r="I90" s="3" t="s">
        <v>23</v>
      </c>
    </row>
    <row r="91" spans="1:9" ht="15">
      <c r="A91" s="42"/>
      <c r="B91" s="45" t="s">
        <v>16</v>
      </c>
      <c r="C91" s="55"/>
      <c r="D91" s="25" t="s">
        <v>54</v>
      </c>
      <c r="E91" s="52"/>
      <c r="F91" s="7"/>
      <c r="G91" s="7"/>
      <c r="H91" s="9"/>
      <c r="I91" s="22"/>
    </row>
    <row r="92" spans="1:9" ht="15">
      <c r="A92" s="43"/>
      <c r="B92" s="46" t="s">
        <v>84</v>
      </c>
      <c r="C92" s="57">
        <v>1948</v>
      </c>
      <c r="D92" s="39" t="s">
        <v>106</v>
      </c>
      <c r="E92" s="53"/>
      <c r="F92" s="6"/>
      <c r="G92" s="6"/>
      <c r="H92" s="10"/>
      <c r="I92" s="23"/>
    </row>
    <row r="93" spans="1:9" ht="15">
      <c r="A93" s="43"/>
      <c r="B93" s="46" t="s">
        <v>85</v>
      </c>
      <c r="C93" s="56">
        <v>1948</v>
      </c>
      <c r="D93" s="26" t="s">
        <v>106</v>
      </c>
      <c r="E93" s="53"/>
      <c r="F93" s="6"/>
      <c r="G93" s="6"/>
      <c r="H93" s="10"/>
      <c r="I93" s="23"/>
    </row>
    <row r="94" spans="1:9" ht="15">
      <c r="A94" s="43"/>
      <c r="B94" s="46" t="s">
        <v>86</v>
      </c>
      <c r="C94" s="56">
        <v>1943</v>
      </c>
      <c r="D94" s="26" t="s">
        <v>106</v>
      </c>
      <c r="E94" s="53"/>
      <c r="F94" s="6"/>
      <c r="G94" s="6"/>
      <c r="H94" s="10"/>
      <c r="I94" s="23"/>
    </row>
    <row r="97" ht="20.25" thickBot="1">
      <c r="C97" s="119"/>
    </row>
    <row r="98" spans="1:9" ht="20.25" thickBot="1">
      <c r="A98" s="127" t="s">
        <v>98</v>
      </c>
      <c r="B98" s="128"/>
      <c r="C98" s="31"/>
      <c r="D98" s="31"/>
      <c r="E98" s="32"/>
      <c r="F98" s="32"/>
      <c r="G98" s="32"/>
      <c r="H98" s="32"/>
      <c r="I98" s="33"/>
    </row>
    <row r="99" spans="1:9" ht="15.75" thickBot="1">
      <c r="A99" s="66" t="s">
        <v>10</v>
      </c>
      <c r="B99" s="66"/>
      <c r="C99" s="3" t="s">
        <v>1</v>
      </c>
      <c r="D99" s="4"/>
      <c r="E99" s="4">
        <v>1</v>
      </c>
      <c r="F99" s="3">
        <v>2</v>
      </c>
      <c r="G99" s="5">
        <v>3</v>
      </c>
      <c r="H99" s="3">
        <v>4</v>
      </c>
      <c r="I99" s="3" t="s">
        <v>23</v>
      </c>
    </row>
    <row r="100" spans="1:9" ht="15">
      <c r="A100" s="42"/>
      <c r="B100" s="45" t="s">
        <v>87</v>
      </c>
      <c r="C100" s="55">
        <v>1995</v>
      </c>
      <c r="D100" s="25" t="s">
        <v>28</v>
      </c>
      <c r="E100" s="52"/>
      <c r="F100" s="7"/>
      <c r="G100" s="7"/>
      <c r="H100" s="9"/>
      <c r="I100" s="22"/>
    </row>
    <row r="101" spans="1:9" ht="15">
      <c r="A101" s="43"/>
      <c r="B101" s="46" t="s">
        <v>88</v>
      </c>
      <c r="C101" s="57"/>
      <c r="D101" s="39" t="s">
        <v>106</v>
      </c>
      <c r="E101" s="53"/>
      <c r="F101" s="6"/>
      <c r="G101" s="6"/>
      <c r="H101" s="10"/>
      <c r="I101" s="23"/>
    </row>
    <row r="102" spans="1:9" ht="15">
      <c r="A102" s="43"/>
      <c r="B102" s="46" t="s">
        <v>89</v>
      </c>
      <c r="C102" s="56"/>
      <c r="D102" s="26" t="s">
        <v>106</v>
      </c>
      <c r="E102" s="53"/>
      <c r="F102" s="6"/>
      <c r="G102" s="6"/>
      <c r="H102" s="10"/>
      <c r="I102" s="23"/>
    </row>
    <row r="103" spans="1:9" ht="15">
      <c r="A103" s="43"/>
      <c r="B103" s="46" t="s">
        <v>90</v>
      </c>
      <c r="C103" s="56"/>
      <c r="D103" s="26" t="s">
        <v>106</v>
      </c>
      <c r="E103" s="53"/>
      <c r="F103" s="6"/>
      <c r="G103" s="6"/>
      <c r="H103" s="10"/>
      <c r="I103" s="23"/>
    </row>
    <row r="104" spans="1:9" ht="15">
      <c r="A104" s="43"/>
      <c r="B104" s="46" t="s">
        <v>91</v>
      </c>
      <c r="C104" s="56"/>
      <c r="D104" s="26" t="s">
        <v>54</v>
      </c>
      <c r="E104" s="53"/>
      <c r="F104" s="6"/>
      <c r="G104" s="6"/>
      <c r="H104" s="10"/>
      <c r="I104" s="23"/>
    </row>
    <row r="105" spans="1:9" ht="15">
      <c r="A105" s="43"/>
      <c r="B105" s="46"/>
      <c r="C105" s="56"/>
      <c r="D105" s="26"/>
      <c r="E105" s="53"/>
      <c r="F105" s="6"/>
      <c r="G105" s="6"/>
      <c r="H105" s="10"/>
      <c r="I105" s="23"/>
    </row>
    <row r="106" spans="1:9" ht="15">
      <c r="A106" s="43"/>
      <c r="B106" s="46"/>
      <c r="C106" s="56"/>
      <c r="D106" s="26"/>
      <c r="E106" s="53"/>
      <c r="F106" s="6"/>
      <c r="G106" s="6"/>
      <c r="H106" s="10"/>
      <c r="I106" s="23"/>
    </row>
    <row r="107" spans="1:9" ht="15">
      <c r="A107" s="43"/>
      <c r="B107" s="46"/>
      <c r="C107" s="56"/>
      <c r="D107" s="26"/>
      <c r="E107" s="53"/>
      <c r="F107" s="6"/>
      <c r="G107" s="6"/>
      <c r="H107" s="10"/>
      <c r="I107" s="23"/>
    </row>
    <row r="108" ht="15.75" thickBot="1"/>
    <row r="109" spans="1:9" ht="20.25" thickBot="1">
      <c r="A109" s="127" t="s">
        <v>99</v>
      </c>
      <c r="B109" s="128"/>
      <c r="C109" s="31"/>
      <c r="D109" s="31"/>
      <c r="E109" s="32"/>
      <c r="F109" s="32"/>
      <c r="G109" s="32"/>
      <c r="H109" s="32"/>
      <c r="I109" s="33"/>
    </row>
    <row r="110" spans="1:9" ht="15.75" thickBot="1">
      <c r="A110" s="66" t="s">
        <v>10</v>
      </c>
      <c r="B110" s="66"/>
      <c r="C110" s="3" t="s">
        <v>1</v>
      </c>
      <c r="D110" s="4"/>
      <c r="E110" s="4">
        <v>1</v>
      </c>
      <c r="F110" s="3">
        <v>2</v>
      </c>
      <c r="G110" s="5">
        <v>3</v>
      </c>
      <c r="H110" s="3">
        <v>4</v>
      </c>
      <c r="I110" s="3" t="s">
        <v>23</v>
      </c>
    </row>
    <row r="111" spans="1:9" ht="15">
      <c r="A111" s="42"/>
      <c r="B111" s="45" t="s">
        <v>92</v>
      </c>
      <c r="C111" s="55"/>
      <c r="D111" s="25" t="s">
        <v>106</v>
      </c>
      <c r="E111" s="52"/>
      <c r="F111" s="7"/>
      <c r="G111" s="7"/>
      <c r="H111" s="9"/>
      <c r="I111" s="22"/>
    </row>
    <row r="112" spans="1:9" ht="15">
      <c r="A112" s="43"/>
      <c r="B112" s="46" t="s">
        <v>93</v>
      </c>
      <c r="C112" s="57"/>
      <c r="D112" s="39" t="s">
        <v>30</v>
      </c>
      <c r="E112" s="53"/>
      <c r="F112" s="6"/>
      <c r="G112" s="6"/>
      <c r="H112" s="10"/>
      <c r="I112" s="23"/>
    </row>
    <row r="113" spans="1:9" ht="15">
      <c r="A113" s="43"/>
      <c r="B113" s="46" t="s">
        <v>94</v>
      </c>
      <c r="C113" s="56"/>
      <c r="D113" s="26" t="s">
        <v>30</v>
      </c>
      <c r="E113" s="53"/>
      <c r="F113" s="6"/>
      <c r="G113" s="6"/>
      <c r="H113" s="10"/>
      <c r="I113" s="23"/>
    </row>
    <row r="114" spans="1:9" ht="15">
      <c r="A114" s="43"/>
      <c r="B114" s="46" t="s">
        <v>95</v>
      </c>
      <c r="C114" s="56"/>
      <c r="D114" s="26" t="s">
        <v>30</v>
      </c>
      <c r="E114" s="53"/>
      <c r="F114" s="6"/>
      <c r="G114" s="6"/>
      <c r="H114" s="10"/>
      <c r="I114" s="23"/>
    </row>
    <row r="115" spans="1:9" s="126" customFormat="1" ht="15">
      <c r="A115" s="77"/>
      <c r="B115" s="77" t="s">
        <v>96</v>
      </c>
      <c r="C115" s="6"/>
      <c r="D115" s="6" t="s">
        <v>54</v>
      </c>
      <c r="E115" s="6"/>
      <c r="F115" s="6"/>
      <c r="G115" s="6"/>
      <c r="H115" s="6"/>
      <c r="I115" s="77"/>
    </row>
    <row r="116" ht="15.75" thickBot="1"/>
    <row r="117" spans="1:9" ht="20.25" thickBot="1">
      <c r="A117" s="127" t="s">
        <v>97</v>
      </c>
      <c r="B117" s="128"/>
      <c r="C117" s="31"/>
      <c r="D117" s="31"/>
      <c r="E117" s="32"/>
      <c r="F117" s="32"/>
      <c r="G117" s="32"/>
      <c r="H117" s="32"/>
      <c r="I117" s="33"/>
    </row>
    <row r="118" spans="1:9" ht="15.75" thickBot="1">
      <c r="A118" s="66" t="s">
        <v>10</v>
      </c>
      <c r="B118" s="66"/>
      <c r="C118" s="3" t="s">
        <v>1</v>
      </c>
      <c r="D118" s="4"/>
      <c r="E118" s="4">
        <v>1</v>
      </c>
      <c r="F118" s="3">
        <v>2</v>
      </c>
      <c r="G118" s="5">
        <v>3</v>
      </c>
      <c r="H118" s="3">
        <v>4</v>
      </c>
      <c r="I118" s="3" t="s">
        <v>23</v>
      </c>
    </row>
    <row r="119" spans="1:9" ht="15">
      <c r="A119" s="42"/>
      <c r="B119" s="45" t="s">
        <v>100</v>
      </c>
      <c r="C119" s="55"/>
      <c r="D119" s="25" t="s">
        <v>106</v>
      </c>
      <c r="E119" s="52"/>
      <c r="F119" s="7"/>
      <c r="G119" s="7"/>
      <c r="H119" s="9"/>
      <c r="I119" s="22"/>
    </row>
    <row r="120" spans="1:9" ht="15">
      <c r="A120" s="43"/>
      <c r="B120" s="46"/>
      <c r="C120" s="57"/>
      <c r="D120" s="39"/>
      <c r="E120" s="53"/>
      <c r="F120" s="6"/>
      <c r="G120" s="6"/>
      <c r="H120" s="10"/>
      <c r="I120" s="23"/>
    </row>
  </sheetData>
  <sheetProtection/>
  <mergeCells count="13">
    <mergeCell ref="A117:B117"/>
    <mergeCell ref="A70:B70"/>
    <mergeCell ref="A77:B77"/>
    <mergeCell ref="A84:B84"/>
    <mergeCell ref="A89:B89"/>
    <mergeCell ref="A98:B98"/>
    <mergeCell ref="A109:B109"/>
    <mergeCell ref="A3:B3"/>
    <mergeCell ref="A9:B9"/>
    <mergeCell ref="A36:B36"/>
    <mergeCell ref="A24:B24"/>
    <mergeCell ref="A53:B53"/>
    <mergeCell ref="A61:B61"/>
  </mergeCells>
  <printOptions/>
  <pageMargins left="1.3779527559055118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5.421875" style="140" customWidth="1"/>
    <col min="2" max="2" width="17.57421875" style="140" customWidth="1"/>
    <col min="3" max="3" width="7.00390625" style="139" customWidth="1"/>
    <col min="4" max="4" width="8.421875" style="139" customWidth="1"/>
    <col min="5" max="6" width="5.8515625" style="139" customWidth="1"/>
    <col min="7" max="7" width="5.421875" style="139" customWidth="1"/>
    <col min="8" max="8" width="5.8515625" style="139" customWidth="1"/>
    <col min="9" max="11" width="5.57421875" style="139" customWidth="1"/>
    <col min="12" max="12" width="5.8515625" style="139" customWidth="1"/>
    <col min="13" max="13" width="9.421875" style="140" customWidth="1"/>
    <col min="14" max="16384" width="11.421875" style="1" customWidth="1"/>
  </cols>
  <sheetData>
    <row r="1" spans="1:2" ht="15">
      <c r="A1" s="137"/>
      <c r="B1" s="138" t="s">
        <v>107</v>
      </c>
    </row>
    <row r="2" ht="15">
      <c r="A2" s="137"/>
    </row>
    <row r="3" spans="1:13" s="18" customFormat="1" ht="14.25" customHeight="1" thickBo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2" ht="15.75" thickBot="1">
      <c r="A4" s="142" t="s">
        <v>50</v>
      </c>
      <c r="B4" s="143"/>
      <c r="E4" s="141"/>
      <c r="F4" s="141"/>
      <c r="G4" s="141"/>
      <c r="H4" s="141"/>
      <c r="I4" s="141"/>
      <c r="J4" s="141"/>
      <c r="K4" s="141"/>
      <c r="L4" s="141"/>
    </row>
    <row r="5" spans="1:13" ht="15.75" thickBot="1">
      <c r="A5" s="144" t="s">
        <v>10</v>
      </c>
      <c r="B5" s="145" t="s">
        <v>0</v>
      </c>
      <c r="C5" s="144" t="s">
        <v>112</v>
      </c>
      <c r="D5" s="145"/>
      <c r="E5" s="146">
        <v>1</v>
      </c>
      <c r="F5" s="147">
        <v>2</v>
      </c>
      <c r="G5" s="148">
        <v>3</v>
      </c>
      <c r="H5" s="148">
        <v>4</v>
      </c>
      <c r="I5" s="148">
        <v>5</v>
      </c>
      <c r="J5" s="148">
        <v>6</v>
      </c>
      <c r="K5" s="148">
        <v>7</v>
      </c>
      <c r="L5" s="147">
        <v>8</v>
      </c>
      <c r="M5" s="144" t="s">
        <v>23</v>
      </c>
    </row>
    <row r="6" spans="1:13" ht="15">
      <c r="A6" s="149">
        <v>1</v>
      </c>
      <c r="B6" s="150" t="s">
        <v>14</v>
      </c>
      <c r="C6" s="151">
        <v>1969</v>
      </c>
      <c r="D6" s="152" t="s">
        <v>111</v>
      </c>
      <c r="E6" s="153">
        <v>46</v>
      </c>
      <c r="F6" s="154">
        <v>45</v>
      </c>
      <c r="G6" s="154">
        <v>44</v>
      </c>
      <c r="H6" s="154">
        <v>44</v>
      </c>
      <c r="I6" s="154">
        <v>44</v>
      </c>
      <c r="J6" s="154">
        <v>49</v>
      </c>
      <c r="K6" s="154">
        <v>42</v>
      </c>
      <c r="L6" s="155">
        <v>47</v>
      </c>
      <c r="M6" s="156">
        <v>361</v>
      </c>
    </row>
    <row r="7" spans="1:13" ht="15">
      <c r="A7" s="157">
        <v>2</v>
      </c>
      <c r="B7" s="158" t="s">
        <v>108</v>
      </c>
      <c r="C7" s="159"/>
      <c r="D7" s="160" t="s">
        <v>111</v>
      </c>
      <c r="E7" s="161">
        <v>39</v>
      </c>
      <c r="F7" s="162">
        <v>44</v>
      </c>
      <c r="G7" s="162">
        <v>41</v>
      </c>
      <c r="H7" s="162">
        <v>45</v>
      </c>
      <c r="I7" s="162">
        <v>40</v>
      </c>
      <c r="J7" s="162">
        <v>43</v>
      </c>
      <c r="K7" s="162">
        <v>42</v>
      </c>
      <c r="L7" s="163">
        <v>46</v>
      </c>
      <c r="M7" s="164">
        <v>340</v>
      </c>
    </row>
    <row r="8" spans="1:13" ht="15">
      <c r="A8" s="157">
        <v>3</v>
      </c>
      <c r="B8" s="158" t="s">
        <v>109</v>
      </c>
      <c r="C8" s="159">
        <v>1962</v>
      </c>
      <c r="D8" s="160" t="s">
        <v>111</v>
      </c>
      <c r="E8" s="161">
        <v>36</v>
      </c>
      <c r="F8" s="162">
        <v>42</v>
      </c>
      <c r="G8" s="162">
        <v>38</v>
      </c>
      <c r="H8" s="162">
        <v>39</v>
      </c>
      <c r="I8" s="162">
        <v>36</v>
      </c>
      <c r="J8" s="162">
        <v>46</v>
      </c>
      <c r="K8" s="162">
        <v>41</v>
      </c>
      <c r="L8" s="163">
        <v>41</v>
      </c>
      <c r="M8" s="164">
        <v>319</v>
      </c>
    </row>
    <row r="9" spans="1:13" ht="15.75" thickBot="1">
      <c r="A9" s="165">
        <v>4</v>
      </c>
      <c r="B9" s="166" t="s">
        <v>110</v>
      </c>
      <c r="C9" s="167">
        <v>1987</v>
      </c>
      <c r="D9" s="167" t="s">
        <v>111</v>
      </c>
      <c r="E9" s="168">
        <v>35</v>
      </c>
      <c r="F9" s="169">
        <v>43</v>
      </c>
      <c r="G9" s="169">
        <v>34</v>
      </c>
      <c r="H9" s="169">
        <v>43</v>
      </c>
      <c r="I9" s="169">
        <v>45</v>
      </c>
      <c r="J9" s="169">
        <v>36</v>
      </c>
      <c r="K9" s="169">
        <v>46</v>
      </c>
      <c r="L9" s="170">
        <v>36</v>
      </c>
      <c r="M9" s="171">
        <v>318</v>
      </c>
    </row>
    <row r="10" spans="1:13" ht="15">
      <c r="A10" s="172"/>
      <c r="B10" s="173"/>
      <c r="C10" s="174"/>
      <c r="D10" s="174"/>
      <c r="E10" s="175"/>
      <c r="F10" s="175"/>
      <c r="G10" s="175"/>
      <c r="H10" s="175"/>
      <c r="I10" s="175"/>
      <c r="J10" s="175"/>
      <c r="K10" s="175"/>
      <c r="L10" s="175"/>
      <c r="M10" s="176"/>
    </row>
  </sheetData>
  <sheetProtection/>
  <mergeCells count="1">
    <mergeCell ref="A4:B4"/>
  </mergeCells>
  <printOptions/>
  <pageMargins left="1.3779527559055118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4">
      <selection activeCell="H16" sqref="H16"/>
    </sheetView>
  </sheetViews>
  <sheetFormatPr defaultColWidth="11.421875" defaultRowHeight="12.75"/>
  <cols>
    <col min="1" max="1" width="4.8515625" style="1" customWidth="1"/>
    <col min="2" max="2" width="23.57421875" style="1" bestFit="1" customWidth="1"/>
    <col min="3" max="3" width="8.57421875" style="1" bestFit="1" customWidth="1"/>
    <col min="4" max="4" width="6.57421875" style="1" bestFit="1" customWidth="1"/>
    <col min="5" max="9" width="6.28125" style="1" customWidth="1"/>
    <col min="10" max="10" width="8.57421875" style="1" bestFit="1" customWidth="1"/>
    <col min="11" max="11" width="6.28125" style="1" customWidth="1"/>
    <col min="12" max="12" width="8.57421875" style="1" bestFit="1" customWidth="1"/>
    <col min="13" max="14" width="6.28125" style="1" customWidth="1"/>
    <col min="15" max="15" width="8.57421875" style="1" bestFit="1" customWidth="1"/>
    <col min="16" max="16" width="6.28125" style="1" customWidth="1"/>
    <col min="17" max="17" width="14.8515625" style="1" bestFit="1" customWidth="1"/>
    <col min="18" max="16384" width="11.421875" style="1" customWidth="1"/>
  </cols>
  <sheetData>
    <row r="1" spans="1:17" ht="22.5">
      <c r="A1" s="133" t="s">
        <v>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22.5">
      <c r="A2" s="133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22.5">
      <c r="A3" s="133" t="s">
        <v>43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ht="15.75" thickBot="1"/>
    <row r="5" spans="5:17" ht="18" thickBot="1">
      <c r="E5" s="134" t="s">
        <v>38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</row>
    <row r="6" spans="1:17" ht="15.75" thickBot="1">
      <c r="A6" s="64" t="s">
        <v>44</v>
      </c>
      <c r="B6" s="67" t="s">
        <v>0</v>
      </c>
      <c r="C6" s="67" t="s">
        <v>29</v>
      </c>
      <c r="D6" s="67" t="s">
        <v>37</v>
      </c>
      <c r="E6" s="72">
        <v>1</v>
      </c>
      <c r="F6" s="73">
        <v>2</v>
      </c>
      <c r="G6" s="73">
        <v>3</v>
      </c>
      <c r="H6" s="73">
        <v>4</v>
      </c>
      <c r="I6" s="74">
        <v>5</v>
      </c>
      <c r="J6" s="67" t="s">
        <v>40</v>
      </c>
      <c r="K6" s="72">
        <v>6</v>
      </c>
      <c r="L6" s="73">
        <v>7</v>
      </c>
      <c r="M6" s="73">
        <v>8</v>
      </c>
      <c r="N6" s="74">
        <v>9</v>
      </c>
      <c r="O6" s="67" t="s">
        <v>40</v>
      </c>
      <c r="P6" s="67">
        <v>10</v>
      </c>
      <c r="Q6" s="67" t="s">
        <v>39</v>
      </c>
    </row>
    <row r="7" spans="1:17" ht="15">
      <c r="A7" s="89">
        <v>1</v>
      </c>
      <c r="B7" s="89" t="s">
        <v>14</v>
      </c>
      <c r="C7" s="89" t="s">
        <v>30</v>
      </c>
      <c r="D7" s="89">
        <f>375+378.33</f>
        <v>753.3299999999999</v>
      </c>
      <c r="E7" s="90">
        <v>9.1</v>
      </c>
      <c r="F7" s="91">
        <v>9.5</v>
      </c>
      <c r="G7" s="91">
        <v>10.6</v>
      </c>
      <c r="H7" s="91">
        <v>10.4</v>
      </c>
      <c r="I7" s="92">
        <v>10.6</v>
      </c>
      <c r="J7" s="93">
        <f aca="true" t="shared" si="0" ref="J7:J20">SUM(E7:I7)+D7</f>
        <v>803.53</v>
      </c>
      <c r="K7" s="94">
        <v>10.1</v>
      </c>
      <c r="L7" s="91">
        <v>10.2</v>
      </c>
      <c r="M7" s="91">
        <v>8.9</v>
      </c>
      <c r="N7" s="92">
        <v>9</v>
      </c>
      <c r="O7" s="93">
        <f aca="true" t="shared" si="1" ref="O7:O20">SUM(E7:I7,K7:N7)+D7</f>
        <v>841.7299999999999</v>
      </c>
      <c r="P7" s="95">
        <v>9.5</v>
      </c>
      <c r="Q7" s="24">
        <f aca="true" t="shared" si="2" ref="Q7:Q20">SUM(E7:I7,K7:N7,P7)+D7</f>
        <v>851.2299999999999</v>
      </c>
    </row>
    <row r="8" spans="1:17" ht="15">
      <c r="A8" s="96">
        <v>2</v>
      </c>
      <c r="B8" s="96" t="s">
        <v>21</v>
      </c>
      <c r="C8" s="96" t="s">
        <v>31</v>
      </c>
      <c r="D8" s="96">
        <f>364.33+362</f>
        <v>726.3299999999999</v>
      </c>
      <c r="E8" s="97">
        <v>9.9</v>
      </c>
      <c r="F8" s="98">
        <v>8.9</v>
      </c>
      <c r="G8" s="98">
        <v>8.4</v>
      </c>
      <c r="H8" s="98">
        <v>6.7</v>
      </c>
      <c r="I8" s="99">
        <v>9.2</v>
      </c>
      <c r="J8" s="100">
        <f t="shared" si="0"/>
        <v>769.43</v>
      </c>
      <c r="K8" s="101">
        <v>8.4</v>
      </c>
      <c r="L8" s="98">
        <v>10.4</v>
      </c>
      <c r="M8" s="98">
        <v>10.1</v>
      </c>
      <c r="N8" s="99">
        <v>10.4</v>
      </c>
      <c r="O8" s="100">
        <f t="shared" si="1"/>
        <v>808.7299999999999</v>
      </c>
      <c r="P8" s="102">
        <v>10.1</v>
      </c>
      <c r="Q8" s="103">
        <f t="shared" si="2"/>
        <v>818.8299999999999</v>
      </c>
    </row>
    <row r="9" spans="1:17" ht="15">
      <c r="A9" s="96">
        <v>3</v>
      </c>
      <c r="B9" s="96" t="s">
        <v>2</v>
      </c>
      <c r="C9" s="96" t="s">
        <v>31</v>
      </c>
      <c r="D9" s="96">
        <f>363.5+363</f>
        <v>726.5</v>
      </c>
      <c r="E9" s="97">
        <v>9.3</v>
      </c>
      <c r="F9" s="98">
        <v>9.9</v>
      </c>
      <c r="G9" s="98">
        <v>9.7</v>
      </c>
      <c r="H9" s="98">
        <v>9.5</v>
      </c>
      <c r="I9" s="99">
        <v>8.8</v>
      </c>
      <c r="J9" s="100">
        <f t="shared" si="0"/>
        <v>773.7</v>
      </c>
      <c r="K9" s="101">
        <v>10</v>
      </c>
      <c r="L9" s="98">
        <v>7.8</v>
      </c>
      <c r="M9" s="98">
        <v>7.5</v>
      </c>
      <c r="N9" s="99">
        <v>10.8</v>
      </c>
      <c r="O9" s="100">
        <f t="shared" si="1"/>
        <v>809.8</v>
      </c>
      <c r="P9" s="102">
        <v>8.1</v>
      </c>
      <c r="Q9" s="103">
        <f t="shared" si="2"/>
        <v>817.9</v>
      </c>
    </row>
    <row r="10" spans="1:17" ht="15">
      <c r="A10" s="46">
        <v>4</v>
      </c>
      <c r="B10" s="46" t="s">
        <v>13</v>
      </c>
      <c r="C10" s="46" t="s">
        <v>30</v>
      </c>
      <c r="D10" s="46">
        <f>355+364.33</f>
        <v>719.3299999999999</v>
      </c>
      <c r="E10" s="53">
        <v>7.4</v>
      </c>
      <c r="F10" s="6">
        <v>5.9</v>
      </c>
      <c r="G10" s="6">
        <v>10.2</v>
      </c>
      <c r="H10" s="6">
        <v>9.8</v>
      </c>
      <c r="I10" s="15">
        <v>9.1</v>
      </c>
      <c r="J10" s="68">
        <f t="shared" si="0"/>
        <v>761.7299999999999</v>
      </c>
      <c r="K10" s="14">
        <v>7.8</v>
      </c>
      <c r="L10" s="6">
        <v>10.6</v>
      </c>
      <c r="M10" s="6">
        <v>8.6</v>
      </c>
      <c r="N10" s="15">
        <v>9.7</v>
      </c>
      <c r="O10" s="68">
        <f t="shared" si="1"/>
        <v>798.43</v>
      </c>
      <c r="P10" s="26">
        <v>9.8</v>
      </c>
      <c r="Q10" s="69">
        <f t="shared" si="2"/>
        <v>808.2299999999999</v>
      </c>
    </row>
    <row r="11" spans="1:17" ht="15">
      <c r="A11" s="46">
        <v>5</v>
      </c>
      <c r="B11" s="46" t="s">
        <v>11</v>
      </c>
      <c r="C11" s="46" t="s">
        <v>32</v>
      </c>
      <c r="D11" s="46">
        <f>355.3+352</f>
        <v>707.3</v>
      </c>
      <c r="E11" s="53">
        <v>9.9</v>
      </c>
      <c r="F11" s="6">
        <v>10.1</v>
      </c>
      <c r="G11" s="6">
        <v>8.1</v>
      </c>
      <c r="H11" s="6">
        <v>9.2</v>
      </c>
      <c r="I11" s="15">
        <v>10.3</v>
      </c>
      <c r="J11" s="68">
        <f t="shared" si="0"/>
        <v>754.9</v>
      </c>
      <c r="K11" s="14">
        <v>10.2</v>
      </c>
      <c r="L11" s="6">
        <v>9.6</v>
      </c>
      <c r="M11" s="6">
        <v>10.9</v>
      </c>
      <c r="N11" s="15">
        <v>8.9</v>
      </c>
      <c r="O11" s="68">
        <f t="shared" si="1"/>
        <v>794.5</v>
      </c>
      <c r="P11" s="26">
        <v>9</v>
      </c>
      <c r="Q11" s="69">
        <f t="shared" si="2"/>
        <v>803.5</v>
      </c>
    </row>
    <row r="12" spans="1:17" ht="15.75" thickBot="1">
      <c r="A12" s="83">
        <v>6</v>
      </c>
      <c r="B12" s="83" t="s">
        <v>20</v>
      </c>
      <c r="C12" s="83" t="s">
        <v>45</v>
      </c>
      <c r="D12" s="83">
        <f>340+352.8</f>
        <v>692.8</v>
      </c>
      <c r="E12" s="84">
        <v>9.8</v>
      </c>
      <c r="F12" s="61">
        <v>8</v>
      </c>
      <c r="G12" s="61">
        <v>9</v>
      </c>
      <c r="H12" s="61">
        <v>9.4</v>
      </c>
      <c r="I12" s="85">
        <v>9.1</v>
      </c>
      <c r="J12" s="86">
        <f t="shared" si="0"/>
        <v>738.0999999999999</v>
      </c>
      <c r="K12" s="60">
        <v>10.1</v>
      </c>
      <c r="L12" s="61">
        <v>6.4</v>
      </c>
      <c r="M12" s="61">
        <v>7.9</v>
      </c>
      <c r="N12" s="85">
        <v>9.9</v>
      </c>
      <c r="O12" s="86">
        <f t="shared" si="1"/>
        <v>772.4</v>
      </c>
      <c r="P12" s="87">
        <v>10.1</v>
      </c>
      <c r="Q12" s="88">
        <f t="shared" si="2"/>
        <v>782.5</v>
      </c>
    </row>
    <row r="13" spans="1:17" ht="15">
      <c r="A13" s="89">
        <v>1</v>
      </c>
      <c r="B13" s="89" t="s">
        <v>4</v>
      </c>
      <c r="C13" s="89" t="s">
        <v>3</v>
      </c>
      <c r="D13" s="89">
        <f>380+387</f>
        <v>767</v>
      </c>
      <c r="E13" s="90">
        <v>10.6</v>
      </c>
      <c r="F13" s="91">
        <v>9.5</v>
      </c>
      <c r="G13" s="91">
        <v>10.1</v>
      </c>
      <c r="H13" s="91">
        <v>9.2</v>
      </c>
      <c r="I13" s="92">
        <v>10.3</v>
      </c>
      <c r="J13" s="93">
        <f t="shared" si="0"/>
        <v>816.7</v>
      </c>
      <c r="K13" s="94">
        <v>10</v>
      </c>
      <c r="L13" s="91">
        <v>10</v>
      </c>
      <c r="M13" s="91">
        <v>8.9</v>
      </c>
      <c r="N13" s="92">
        <v>10.4</v>
      </c>
      <c r="O13" s="93">
        <f t="shared" si="1"/>
        <v>856</v>
      </c>
      <c r="P13" s="95">
        <v>9.3</v>
      </c>
      <c r="Q13" s="24">
        <f t="shared" si="2"/>
        <v>865.3</v>
      </c>
    </row>
    <row r="14" spans="1:17" ht="15">
      <c r="A14" s="96">
        <v>2</v>
      </c>
      <c r="B14" s="96" t="s">
        <v>12</v>
      </c>
      <c r="C14" s="96" t="s">
        <v>27</v>
      </c>
      <c r="D14" s="96">
        <f>380.67+374</f>
        <v>754.6700000000001</v>
      </c>
      <c r="E14" s="97">
        <v>9.8</v>
      </c>
      <c r="F14" s="98">
        <v>9.8</v>
      </c>
      <c r="G14" s="98">
        <v>9.7</v>
      </c>
      <c r="H14" s="98">
        <v>9.4</v>
      </c>
      <c r="I14" s="99">
        <v>10.1</v>
      </c>
      <c r="J14" s="100">
        <f t="shared" si="0"/>
        <v>803.47</v>
      </c>
      <c r="K14" s="101">
        <v>8.6</v>
      </c>
      <c r="L14" s="98">
        <v>10.5</v>
      </c>
      <c r="M14" s="98">
        <v>6.2</v>
      </c>
      <c r="N14" s="99">
        <v>10.1</v>
      </c>
      <c r="O14" s="100">
        <f t="shared" si="1"/>
        <v>838.8700000000001</v>
      </c>
      <c r="P14" s="102">
        <v>10.8</v>
      </c>
      <c r="Q14" s="103">
        <f t="shared" si="2"/>
        <v>849.6700000000001</v>
      </c>
    </row>
    <row r="15" spans="1:17" ht="15">
      <c r="A15" s="96">
        <v>3</v>
      </c>
      <c r="B15" s="96" t="s">
        <v>19</v>
      </c>
      <c r="C15" s="96" t="s">
        <v>32</v>
      </c>
      <c r="D15" s="96">
        <f>374.5+377</f>
        <v>751.5</v>
      </c>
      <c r="E15" s="97">
        <v>8.2</v>
      </c>
      <c r="F15" s="98">
        <v>9.2</v>
      </c>
      <c r="G15" s="98">
        <v>10.3</v>
      </c>
      <c r="H15" s="98">
        <v>9.6</v>
      </c>
      <c r="I15" s="99">
        <v>9.9</v>
      </c>
      <c r="J15" s="100">
        <f t="shared" si="0"/>
        <v>798.7</v>
      </c>
      <c r="K15" s="101">
        <v>9.9</v>
      </c>
      <c r="L15" s="98">
        <v>10</v>
      </c>
      <c r="M15" s="98">
        <v>9.2</v>
      </c>
      <c r="N15" s="99">
        <v>10.7</v>
      </c>
      <c r="O15" s="100">
        <f t="shared" si="1"/>
        <v>838.5</v>
      </c>
      <c r="P15" s="102">
        <v>9.5</v>
      </c>
      <c r="Q15" s="103">
        <f t="shared" si="2"/>
        <v>848</v>
      </c>
    </row>
    <row r="16" spans="1:17" ht="15">
      <c r="A16" s="46">
        <v>4</v>
      </c>
      <c r="B16" s="46" t="s">
        <v>9</v>
      </c>
      <c r="C16" s="46" t="s">
        <v>31</v>
      </c>
      <c r="D16" s="46">
        <f>376.33+373</f>
        <v>749.3299999999999</v>
      </c>
      <c r="E16" s="53">
        <v>7.8</v>
      </c>
      <c r="F16" s="6">
        <v>9.8</v>
      </c>
      <c r="G16" s="6">
        <v>9.7</v>
      </c>
      <c r="H16" s="6">
        <v>9.4</v>
      </c>
      <c r="I16" s="15">
        <v>9.9</v>
      </c>
      <c r="J16" s="68">
        <f t="shared" si="0"/>
        <v>795.93</v>
      </c>
      <c r="K16" s="14">
        <v>10.1</v>
      </c>
      <c r="L16" s="6">
        <v>10.6</v>
      </c>
      <c r="M16" s="6">
        <v>9.4</v>
      </c>
      <c r="N16" s="15">
        <v>10.6</v>
      </c>
      <c r="O16" s="68">
        <f t="shared" si="1"/>
        <v>836.6299999999999</v>
      </c>
      <c r="P16" s="26">
        <v>9.1</v>
      </c>
      <c r="Q16" s="69">
        <f t="shared" si="2"/>
        <v>845.7299999999999</v>
      </c>
    </row>
    <row r="17" spans="1:17" ht="15">
      <c r="A17" s="46">
        <v>5</v>
      </c>
      <c r="B17" s="46" t="s">
        <v>5</v>
      </c>
      <c r="C17" s="46" t="s">
        <v>33</v>
      </c>
      <c r="D17" s="46">
        <f>373.33+376</f>
        <v>749.3299999999999</v>
      </c>
      <c r="E17" s="53">
        <v>7.4</v>
      </c>
      <c r="F17" s="6">
        <v>9.1</v>
      </c>
      <c r="G17" s="6">
        <v>9.4</v>
      </c>
      <c r="H17" s="6">
        <v>7.2</v>
      </c>
      <c r="I17" s="15">
        <v>10.1</v>
      </c>
      <c r="J17" s="68">
        <f t="shared" si="0"/>
        <v>792.53</v>
      </c>
      <c r="K17" s="14">
        <v>10.3</v>
      </c>
      <c r="L17" s="6">
        <v>8.2</v>
      </c>
      <c r="M17" s="6">
        <v>10.2</v>
      </c>
      <c r="N17" s="15">
        <v>10.7</v>
      </c>
      <c r="O17" s="68">
        <f t="shared" si="1"/>
        <v>831.93</v>
      </c>
      <c r="P17" s="26">
        <v>10.3</v>
      </c>
      <c r="Q17" s="69">
        <f t="shared" si="2"/>
        <v>842.2299999999999</v>
      </c>
    </row>
    <row r="18" spans="1:17" ht="15">
      <c r="A18" s="46">
        <v>6</v>
      </c>
      <c r="B18" s="46" t="s">
        <v>8</v>
      </c>
      <c r="C18" s="46" t="s">
        <v>27</v>
      </c>
      <c r="D18" s="46">
        <f>377.33+366</f>
        <v>743.3299999999999</v>
      </c>
      <c r="E18" s="53">
        <v>9.4</v>
      </c>
      <c r="F18" s="6">
        <v>9</v>
      </c>
      <c r="G18" s="6">
        <v>7.9</v>
      </c>
      <c r="H18" s="6">
        <v>9.8</v>
      </c>
      <c r="I18" s="15">
        <v>8.6</v>
      </c>
      <c r="J18" s="68">
        <f t="shared" si="0"/>
        <v>788.03</v>
      </c>
      <c r="K18" s="14">
        <v>10.1</v>
      </c>
      <c r="L18" s="75">
        <v>9.1</v>
      </c>
      <c r="M18" s="6">
        <v>10.7</v>
      </c>
      <c r="N18" s="15">
        <v>10.4</v>
      </c>
      <c r="O18" s="68">
        <f t="shared" si="1"/>
        <v>828.3299999999999</v>
      </c>
      <c r="P18" s="26">
        <v>10.6</v>
      </c>
      <c r="Q18" s="69">
        <f t="shared" si="2"/>
        <v>838.93</v>
      </c>
    </row>
    <row r="19" spans="1:17" ht="15">
      <c r="A19" s="46">
        <v>7</v>
      </c>
      <c r="B19" s="46" t="s">
        <v>18</v>
      </c>
      <c r="C19" s="46" t="s">
        <v>27</v>
      </c>
      <c r="D19" s="46">
        <f>369.83+372</f>
        <v>741.8299999999999</v>
      </c>
      <c r="E19" s="53">
        <v>9.1</v>
      </c>
      <c r="F19" s="6">
        <v>10.4</v>
      </c>
      <c r="G19" s="6">
        <v>9.9</v>
      </c>
      <c r="H19" s="6">
        <v>10.9</v>
      </c>
      <c r="I19" s="15">
        <v>9.4</v>
      </c>
      <c r="J19" s="68">
        <f t="shared" si="0"/>
        <v>791.53</v>
      </c>
      <c r="K19" s="14">
        <v>8.6</v>
      </c>
      <c r="L19" s="6">
        <v>9.9</v>
      </c>
      <c r="M19" s="6">
        <v>9.8</v>
      </c>
      <c r="N19" s="15">
        <v>9.9</v>
      </c>
      <c r="O19" s="68">
        <f t="shared" si="1"/>
        <v>829.7299999999999</v>
      </c>
      <c r="P19" s="26">
        <v>7.2</v>
      </c>
      <c r="Q19" s="69">
        <f t="shared" si="2"/>
        <v>836.93</v>
      </c>
    </row>
    <row r="20" spans="1:17" ht="15.75" thickBot="1">
      <c r="A20" s="47">
        <v>8</v>
      </c>
      <c r="B20" s="47" t="s">
        <v>34</v>
      </c>
      <c r="C20" s="47" t="s">
        <v>27</v>
      </c>
      <c r="D20" s="47">
        <f>370.5+365</f>
        <v>735.5</v>
      </c>
      <c r="E20" s="54">
        <v>9.8</v>
      </c>
      <c r="F20" s="8">
        <v>9.9</v>
      </c>
      <c r="G20" s="8">
        <v>9.4</v>
      </c>
      <c r="H20" s="8">
        <v>9.6</v>
      </c>
      <c r="I20" s="17">
        <v>8.3</v>
      </c>
      <c r="J20" s="70">
        <f t="shared" si="0"/>
        <v>782.5</v>
      </c>
      <c r="K20" s="16">
        <v>8.9</v>
      </c>
      <c r="L20" s="8">
        <v>10.1</v>
      </c>
      <c r="M20" s="8">
        <v>9.5</v>
      </c>
      <c r="N20" s="17">
        <v>9.6</v>
      </c>
      <c r="O20" s="70">
        <f t="shared" si="1"/>
        <v>820.6</v>
      </c>
      <c r="P20" s="37">
        <v>9</v>
      </c>
      <c r="Q20" s="71">
        <f t="shared" si="2"/>
        <v>829.6</v>
      </c>
    </row>
    <row r="21" ht="15.75" thickBot="1"/>
    <row r="22" spans="1:17" ht="25.5" thickBot="1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2"/>
    </row>
    <row r="23" spans="1:17" ht="24.75">
      <c r="A23" s="129" t="s">
        <v>48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ht="15.75" thickBot="1"/>
    <row r="25" spans="1:17" ht="25.5" thickBot="1">
      <c r="A25" s="130" t="s">
        <v>36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2"/>
    </row>
    <row r="26" spans="1:17" ht="24.75">
      <c r="A26" s="129" t="s">
        <v>47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</sheetData>
  <sheetProtection/>
  <mergeCells count="8">
    <mergeCell ref="A26:Q26"/>
    <mergeCell ref="A22:Q22"/>
    <mergeCell ref="A25:Q25"/>
    <mergeCell ref="A1:Q1"/>
    <mergeCell ref="A2:Q2"/>
    <mergeCell ref="A3:Q3"/>
    <mergeCell ref="E5:Q5"/>
    <mergeCell ref="A23:Q2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WBV-ID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Angermann</dc:creator>
  <cp:keywords/>
  <dc:description/>
  <cp:lastModifiedBy>josef isep</cp:lastModifiedBy>
  <cp:lastPrinted>2005-02-26T17:29:47Z</cp:lastPrinted>
  <dcterms:created xsi:type="dcterms:W3CDTF">2004-10-26T16:41:16Z</dcterms:created>
  <dcterms:modified xsi:type="dcterms:W3CDTF">2018-02-19T12:38:19Z</dcterms:modified>
  <cp:category/>
  <cp:version/>
  <cp:contentType/>
  <cp:contentStatus/>
</cp:coreProperties>
</file>